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0245" windowHeight="7755" activeTab="0"/>
  </bookViews>
  <sheets>
    <sheet name="BoQ1" sheetId="1" r:id="rId1"/>
    <sheet name="Macros" sheetId="2" state="veryHidden"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<sst xmlns="http://schemas.openxmlformats.org/spreadsheetml/2006/main" count="207" uniqueCount="79">
  <si>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</si>
  <si>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</si>
  <si>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</si>
  <si>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</si>
  <si>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</si>
  <si>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</si>
  <si>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</si>
  <si>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</si>
  <si>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</si>
  <si>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</si>
  <si>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</si>
  <si>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</si>
  <si>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</si>
  <si>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</si>
  <si>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</si>
  <si>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</si>
  <si>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</si>
  <si>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</si>
  <si>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</si>
  <si>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</si>
  <si>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</si>
  <si>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</si>
  <si>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</si>
  <si>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</si>
  <si>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</si>
  <si>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</si>
  <si>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</si>
  <si>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</si>
  <si>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</si>
  <si>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</si>
  <si>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</si>
  <si>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</si>
  <si>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</si>
  <si>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</si>
  <si>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</si>
  <si>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</si>
  <si>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</si>
  <si>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</si>
  <si>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Select</t>
  </si>
  <si>
    <t>Full Conversion</t>
  </si>
  <si>
    <t>Quoted Rate in Figures</t>
  </si>
  <si>
    <t>Name of the Bidder/ Bidding Firm / Company :</t>
  </si>
  <si>
    <t>Academic Block</t>
  </si>
  <si>
    <t>Sqm</t>
  </si>
  <si>
    <t>Lump sum</t>
  </si>
  <si>
    <t>Tender Inviting Authority: HLL INFRA TECH SERVICES LTD.</t>
  </si>
  <si>
    <r>
      <rPr>
        <b/>
        <sz val="12"/>
        <rFont val="Arial"/>
        <family val="2"/>
      </rPr>
      <t xml:space="preserve">STP of 250 KLD capacity </t>
    </r>
    <r>
      <rPr>
        <sz val="12"/>
        <rFont val="Arial"/>
        <family val="2"/>
      </rPr>
      <t>comprising of civil works, structures, membranes, pumps &amp; other equipment &amp; accessories complete as per scope of works and directions of Engineer In charge.</t>
    </r>
  </si>
  <si>
    <t>Residential Blocks Type-V Quarters (Tower-1, Tower-2 &amp; Tower-3)</t>
  </si>
  <si>
    <t>Electrical Sub-Station (ESS-1) for Academic Building  complete with HT/LT cabling, earthing etc. as per scope of work and directions of Engineer-In-charge.</t>
  </si>
  <si>
    <t>VRV/ VRF System for Academic Building  complete in all respect  as per scope of work and directions of Engineer-In-charge.</t>
  </si>
  <si>
    <r>
      <t xml:space="preserve">Planning, Designing, and Construction on  EPC Basis </t>
    </r>
    <r>
      <rPr>
        <sz val="12"/>
        <rFont val="Arial"/>
        <family val="2"/>
      </rPr>
      <t>with services and utilities like  firefighting, internal/ external electrical works, Lifts, UPS, Staircase /lifts Pressurization system  &amp; LV works including handing over complete as per scope of work and directions of Engineer In charge:</t>
    </r>
  </si>
  <si>
    <r>
      <t xml:space="preserve">Planning, Designing, and Construction on  EPC Basis </t>
    </r>
    <r>
      <rPr>
        <sz val="12"/>
        <rFont val="Arial"/>
        <family val="2"/>
      </rPr>
      <t>with all services and utilities like  firefighting, internal/ external electrical works, Lifts, UPS, Staircase/lifts Pressurization system  &amp; LV works including handing over complete as per scope of work and directions of Engineer In charge:</t>
    </r>
  </si>
  <si>
    <r>
      <t xml:space="preserve"> Surface Parking </t>
    </r>
    <r>
      <rPr>
        <sz val="12"/>
        <rFont val="Arial"/>
        <family val="2"/>
      </rPr>
      <t>including sub-base, kerb stone etc. with connecting Path ways  from existing/new road and Shed of Polycarbonate Sheet &amp; MS structure complete as per scope of works and directions of Engineer In charge.</t>
    </r>
  </si>
  <si>
    <r>
      <rPr>
        <b/>
        <sz val="12"/>
        <rFont val="Arial"/>
        <family val="2"/>
      </rPr>
      <t xml:space="preserve">Vaccum Dewatered  Roads  </t>
    </r>
    <r>
      <rPr>
        <sz val="12"/>
        <rFont val="Arial"/>
        <family val="2"/>
      </rPr>
      <t xml:space="preserve">including sub base, kerb stones, Painting etc.  Complete including building drop off /approach as per scope of works and directions of Engineer In charge. </t>
    </r>
  </si>
  <si>
    <r>
      <rPr>
        <b/>
        <sz val="12"/>
        <rFont val="Arial"/>
        <family val="2"/>
      </rPr>
      <t xml:space="preserve">Bituminous  Roads  </t>
    </r>
    <r>
      <rPr>
        <sz val="12"/>
        <rFont val="Arial"/>
        <family val="2"/>
      </rPr>
      <t xml:space="preserve">including sub base, kerb stones, Painting etc.  complete including building drop off /approachas per scope of works and directions of Engineer In charge. </t>
    </r>
  </si>
  <si>
    <r>
      <t xml:space="preserve">Planning, Designing, and Construction on  EPC Basis </t>
    </r>
    <r>
      <rPr>
        <sz val="12"/>
        <rFont val="Arial"/>
        <family val="2"/>
      </rPr>
      <t>with required services and utilities including handing over complete as per scope of work and directions of Engineer In charge: 
Infrastructure and External Development facilities and other buildings along with their services and utilities of  Academic and Residential Complex  which include:</t>
    </r>
  </si>
  <si>
    <t xml:space="preserve">Name of Work: Design, Engineering, Procurement and Construction (EPC) of Academic Block &amp; Residential Quarters at AIIMS, Patna.
</t>
  </si>
  <si>
    <r>
      <rPr>
        <b/>
        <u val="single"/>
        <sz val="12"/>
        <rFont val="Arial"/>
        <family val="2"/>
      </rPr>
      <t>PRICE SCHEDULE</t>
    </r>
    <r>
      <rPr>
        <b/>
        <sz val="12"/>
        <rFont val="Arial"/>
        <family val="2"/>
      </rPr>
      <t xml:space="preserve">
(This BOQ template must not be modified/replaced by the bidder and the same should be uploaded after filling the relevent columns, else the bidder is liable to be rejected for this tender. Bidders are allowed to enter the Bidder Name and Values only )</t>
    </r>
  </si>
  <si>
    <t>NUMBER #</t>
  </si>
  <si>
    <t>TEXT #</t>
  </si>
  <si>
    <t>TEXT#</t>
  </si>
  <si>
    <t>Estimated Rate in
Rs.      P</t>
  </si>
  <si>
    <t>TOTAL AMOUNT  Without Taxes in
Rs.      P</t>
  </si>
  <si>
    <r>
      <rPr>
        <b/>
        <sz val="12"/>
        <rFont val="Arial"/>
        <family val="2"/>
      </rPr>
      <t xml:space="preserve">Drainage System </t>
    </r>
    <r>
      <rPr>
        <sz val="12"/>
        <rFont val="Arial"/>
        <family val="2"/>
      </rPr>
      <t xml:space="preserve">(including Rain Water Collection Tank(s) &amp; Pumping arrangement)complete as per scope of works and directions of Engineer In charge. </t>
    </r>
    <r>
      <rPr>
        <b/>
        <sz val="12"/>
        <rFont val="Arial"/>
        <family val="2"/>
      </rPr>
      <t>(Academic Block)</t>
    </r>
  </si>
  <si>
    <r>
      <t xml:space="preserve">Bexternal </t>
    </r>
    <r>
      <rPr>
        <b/>
        <sz val="12"/>
        <rFont val="Arial"/>
        <family val="2"/>
      </rPr>
      <t xml:space="preserve">Sewerage System </t>
    </r>
    <r>
      <rPr>
        <sz val="12"/>
        <rFont val="Arial"/>
        <family val="2"/>
      </rPr>
      <t>complete as per scope of works and directions of Engineer In charge.</t>
    </r>
    <r>
      <rPr>
        <b/>
        <sz val="12"/>
        <rFont val="Arial"/>
        <family val="2"/>
      </rPr>
      <t xml:space="preserve"> (Academic Block)</t>
    </r>
  </si>
  <si>
    <r>
      <rPr>
        <b/>
        <sz val="12"/>
        <rFont val="Arial"/>
        <family val="2"/>
      </rPr>
      <t xml:space="preserve">External Sewerage System </t>
    </r>
    <r>
      <rPr>
        <sz val="12"/>
        <rFont val="Arial"/>
        <family val="2"/>
      </rPr>
      <t>complete as per scope of works and directions of Engineer In charge.</t>
    </r>
    <r>
      <rPr>
        <b/>
        <sz val="12"/>
        <rFont val="Arial"/>
        <family val="2"/>
      </rPr>
      <t xml:space="preserve"> (Residential Quarters)</t>
    </r>
  </si>
  <si>
    <r>
      <rPr>
        <b/>
        <sz val="12"/>
        <rFont val="Arial"/>
        <family val="2"/>
      </rPr>
      <t xml:space="preserve">Drainage System </t>
    </r>
    <r>
      <rPr>
        <sz val="12"/>
        <rFont val="Arial"/>
        <family val="2"/>
      </rPr>
      <t xml:space="preserve">(including Rain Water Collection Tank(s) &amp; Pumping arrangement)complete as per scope of works and directions of Engineer In charge. </t>
    </r>
    <r>
      <rPr>
        <b/>
        <sz val="12"/>
        <rFont val="Arial"/>
        <family val="2"/>
      </rPr>
      <t>(Residential Quarters)</t>
    </r>
  </si>
  <si>
    <r>
      <rPr>
        <b/>
        <sz val="12"/>
        <rFont val="Arial"/>
        <family val="2"/>
      </rPr>
      <t>Bore Well</t>
    </r>
    <r>
      <rPr>
        <sz val="12"/>
        <rFont val="Arial"/>
        <family val="2"/>
      </rPr>
      <t xml:space="preserve"> complete as per scope of works including integration with existing Infrastructures and as per directions of Engineer In charge.</t>
    </r>
    <r>
      <rPr>
        <b/>
        <sz val="12"/>
        <rFont val="Arial"/>
        <family val="2"/>
      </rPr>
      <t>(Residential Quarters &amp; Academic Block)</t>
    </r>
  </si>
  <si>
    <r>
      <rPr>
        <b/>
        <sz val="12"/>
        <rFont val="Arial"/>
        <family val="2"/>
      </rPr>
      <t>Landscaping and Horticulture works</t>
    </r>
    <r>
      <rPr>
        <sz val="12"/>
        <rFont val="Arial"/>
        <family val="2"/>
      </rPr>
      <t xml:space="preserve"> (Including   Planters ) complete as per scope of works and directions of Engineer In charge.</t>
    </r>
    <r>
      <rPr>
        <b/>
        <sz val="12"/>
        <rFont val="Arial"/>
        <family val="2"/>
      </rPr>
      <t xml:space="preserve"> (Residential Quarters)</t>
    </r>
  </si>
  <si>
    <r>
      <rPr>
        <b/>
        <sz val="12"/>
        <rFont val="Arial"/>
        <family val="2"/>
      </rPr>
      <t>Landscaping and Horticulture works</t>
    </r>
    <r>
      <rPr>
        <sz val="12"/>
        <rFont val="Arial"/>
        <family val="2"/>
      </rPr>
      <t xml:space="preserve"> (Including   Planters ) complete as per scope of works and directions of Engineer In charge.</t>
    </r>
    <r>
      <rPr>
        <b/>
        <sz val="12"/>
        <rFont val="Arial"/>
        <family val="2"/>
      </rPr>
      <t xml:space="preserve"> (Academic Block)</t>
    </r>
  </si>
  <si>
    <t>Electrical Sub-Station (ESS-2) for Residential Quarters complete with HT cabling, LT cabling  from sub-station to various buildings/ facilities complete with earthing etc. as per scope of work and directions of Engineer-In-charge.</t>
  </si>
  <si>
    <r>
      <t xml:space="preserve"> Rate</t>
    </r>
    <r>
      <rPr>
        <u val="single"/>
        <sz val="12"/>
        <rFont val="Arial"/>
        <family val="2"/>
      </rPr>
      <t xml:space="preserve"> </t>
    </r>
    <r>
      <rPr>
        <b/>
        <u val="single"/>
        <sz val="12"/>
        <rFont val="Arial"/>
        <family val="2"/>
      </rPr>
      <t>(Excluding GST)</t>
    </r>
    <r>
      <rPr>
        <b/>
        <sz val="12"/>
        <rFont val="Arial"/>
        <family val="2"/>
      </rPr>
      <t xml:space="preserve">  In Figures To be entered by the Bidder in
Rs.  
 </t>
    </r>
  </si>
  <si>
    <t>Total in Figures (Excluding GST)</t>
  </si>
  <si>
    <t xml:space="preserve">TOTAL AMOUNT (Excluding GST) </t>
  </si>
  <si>
    <t xml:space="preserve">TOTAL AMOUNT 
In Words (Excluding GST) </t>
  </si>
  <si>
    <t xml:space="preserve">Quoted Rate in Words (Excluding GST) </t>
  </si>
  <si>
    <t>Tender No.- HITES/AIIMS-PATNA/2023</t>
  </si>
  <si>
    <r>
      <t xml:space="preserve">External Water Supply </t>
    </r>
    <r>
      <rPr>
        <sz val="12"/>
        <rFont val="Arial"/>
        <family val="2"/>
      </rPr>
      <t xml:space="preserve">System complete as per scope of works as per and directions of Engineer In charge including construction of Underground RCC water Tanks and Water Treatment Plant complete in all respect with necessary pipeline connections fixtures/fittings etc. complete. </t>
    </r>
    <r>
      <rPr>
        <b/>
        <sz val="12"/>
        <rFont val="Arial"/>
        <family val="2"/>
      </rPr>
      <t xml:space="preserve">(Residential Quarters) </t>
    </r>
  </si>
  <si>
    <r>
      <t xml:space="preserve">External Water Supply System </t>
    </r>
    <r>
      <rPr>
        <sz val="12"/>
        <rFont val="Arial"/>
        <family val="2"/>
      </rPr>
      <t>complete as per scope of works as per and directions of Engineer In charge including construction of Water Treatment Plant complete in all respect with necessary pipeline connections fixtures/fittings etc. complete.</t>
    </r>
    <r>
      <rPr>
        <b/>
        <sz val="12"/>
        <rFont val="Arial"/>
        <family val="2"/>
      </rPr>
      <t xml:space="preserve"> (Academic Block)</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</si>
</sst>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6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2"/>
      <name val="Arial"/>
      <family val="2"/>
    </font>
    <font>
      <sz val="12"/>
      <name val="Arial"/>
      <family val="2"/>
    </font>
    <font>
      <b/>
      <u val="single"/>
      <sz val="12"/>
      <name val="Arial"/>
      <family val="2"/>
    </font>
    <font>
      <b/>
      <u val="single"/>
      <sz val="16"/>
      <name val="Arial"/>
      <family val="2"/>
    </font>
    <font>
      <b/>
      <u val="single"/>
      <sz val="11"/>
      <name val="Arial"/>
      <family val="2"/>
    </font>
    <font>
      <u val="single"/>
      <sz val="12"/>
      <name val="Arial"/>
      <family val="2"/>
    </font>
    <font>
      <sz val="10"/>
      <name val="Courier New"/>
      <family val="3"/>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12"/>
      <color indexed="8"/>
      <name val="Calibri"/>
      <family val="2"/>
    </font>
    <font>
      <sz val="12"/>
      <color indexed="23"/>
      <name val="Arial"/>
      <family val="2"/>
    </font>
    <font>
      <b/>
      <i/>
      <sz val="12"/>
      <name val="Calibri"/>
      <family val="2"/>
    </font>
    <font>
      <b/>
      <i/>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12"/>
      <color theme="1"/>
      <name val="Calibri"/>
      <family val="2"/>
    </font>
    <font>
      <sz val="12"/>
      <color theme="0"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59"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3" fillId="0" borderId="0" xfId="57" applyNumberFormat="1" applyFont="1" applyFill="1">
      <alignment/>
      <protection/>
    </xf>
    <xf numFmtId="0" fontId="58" fillId="0" borderId="0" xfId="57" applyNumberFormat="1" applyFont="1" applyFill="1">
      <alignment/>
      <protection/>
    </xf>
    <xf numFmtId="0" fontId="3" fillId="0" borderId="10"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0"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9" fillId="0" borderId="0" xfId="58" applyNumberFormat="1" applyFill="1">
      <alignment/>
      <protection/>
    </xf>
    <xf numFmtId="0" fontId="60" fillId="0" borderId="0" xfId="57" applyNumberFormat="1" applyFont="1" applyFill="1">
      <alignment/>
      <protection/>
    </xf>
    <xf numFmtId="0" fontId="2" fillId="0" borderId="10" xfId="57" applyNumberFormat="1" applyFont="1" applyFill="1" applyBorder="1" applyAlignment="1">
      <alignment horizontal="center" vertical="center" wrapText="1"/>
      <protection/>
    </xf>
    <xf numFmtId="0" fontId="3" fillId="0" borderId="10" xfId="58" applyNumberFormat="1" applyFont="1" applyFill="1" applyBorder="1" applyAlignment="1">
      <alignment horizontal="center" vertical="center"/>
      <protection/>
    </xf>
    <xf numFmtId="0" fontId="3" fillId="0" borderId="10" xfId="57" applyNumberFormat="1" applyFont="1" applyFill="1" applyBorder="1" applyAlignment="1">
      <alignment horizontal="center" vertical="center"/>
      <protection/>
    </xf>
    <xf numFmtId="0" fontId="2" fillId="0" borderId="10" xfId="57" applyNumberFormat="1" applyFont="1" applyFill="1" applyBorder="1" applyAlignment="1" applyProtection="1">
      <alignment horizontal="center" vertical="center"/>
      <protection/>
    </xf>
    <xf numFmtId="0" fontId="2" fillId="0" borderId="10" xfId="57" applyNumberFormat="1" applyFont="1" applyFill="1" applyBorder="1" applyAlignment="1" applyProtection="1">
      <alignment horizontal="center" vertical="center"/>
      <protection locked="0"/>
    </xf>
    <xf numFmtId="0" fontId="3" fillId="0" borderId="10" xfId="57" applyNumberFormat="1" applyFont="1" applyFill="1" applyBorder="1" applyAlignment="1" applyProtection="1">
      <alignment horizontal="center" vertical="center"/>
      <protection/>
    </xf>
    <xf numFmtId="0" fontId="3" fillId="0" borderId="10" xfId="58" applyNumberFormat="1" applyFont="1" applyFill="1" applyBorder="1" applyAlignment="1">
      <alignment horizontal="center" vertical="center" wrapText="1"/>
      <protection/>
    </xf>
    <xf numFmtId="1" fontId="3" fillId="0" borderId="10" xfId="58" applyNumberFormat="1" applyFont="1" applyFill="1" applyBorder="1" applyAlignment="1">
      <alignment horizontal="center" vertical="center"/>
      <protection/>
    </xf>
    <xf numFmtId="2" fontId="3" fillId="0" borderId="10" xfId="58" applyNumberFormat="1" applyFont="1" applyFill="1" applyBorder="1" applyAlignment="1">
      <alignment horizontal="center" vertical="center"/>
      <protection/>
    </xf>
    <xf numFmtId="2" fontId="2" fillId="33" borderId="10" xfId="57" applyNumberFormat="1" applyFont="1" applyFill="1" applyBorder="1" applyAlignment="1" applyProtection="1">
      <alignment horizontal="center" vertical="center"/>
      <protection locked="0"/>
    </xf>
    <xf numFmtId="172" fontId="2" fillId="0" borderId="10" xfId="57" applyNumberFormat="1" applyFont="1" applyFill="1" applyBorder="1" applyAlignment="1" applyProtection="1">
      <alignment horizontal="center" vertical="center"/>
      <protection locked="0"/>
    </xf>
    <xf numFmtId="172" fontId="2" fillId="0" borderId="10" xfId="57" applyNumberFormat="1" applyFont="1" applyFill="1" applyBorder="1" applyAlignment="1">
      <alignment horizontal="center" vertical="center" wrapText="1"/>
      <protection/>
    </xf>
    <xf numFmtId="2" fontId="2" fillId="0" borderId="10" xfId="57" applyNumberFormat="1" applyFont="1" applyFill="1" applyBorder="1" applyAlignment="1" applyProtection="1">
      <alignment horizontal="center" vertical="center"/>
      <protection/>
    </xf>
    <xf numFmtId="0" fontId="2" fillId="0" borderId="10" xfId="58" applyNumberFormat="1" applyFont="1" applyFill="1" applyBorder="1" applyAlignment="1">
      <alignment horizontal="center" vertical="center"/>
      <protection/>
    </xf>
    <xf numFmtId="0" fontId="10" fillId="0" borderId="10" xfId="58" applyNumberFormat="1" applyFont="1" applyFill="1" applyBorder="1" applyAlignment="1">
      <alignment horizontal="left" vertical="center" wrapText="1"/>
      <protection/>
    </xf>
    <xf numFmtId="0" fontId="11" fillId="0" borderId="10" xfId="0" applyFont="1" applyFill="1" applyBorder="1" applyAlignment="1">
      <alignment horizontal="left" vertical="center" wrapText="1"/>
    </xf>
    <xf numFmtId="0" fontId="3" fillId="0" borderId="10" xfId="58" applyNumberFormat="1" applyFont="1" applyFill="1" applyBorder="1" applyAlignment="1" applyProtection="1">
      <alignment horizontal="center" vertical="center"/>
      <protection/>
    </xf>
    <xf numFmtId="0" fontId="10" fillId="0" borderId="10" xfId="0" applyFont="1" applyFill="1" applyBorder="1" applyAlignment="1" applyProtection="1">
      <alignment horizontal="left" vertical="center" wrapText="1"/>
      <protection/>
    </xf>
    <xf numFmtId="172" fontId="2" fillId="0" borderId="10" xfId="57" applyNumberFormat="1" applyFont="1" applyFill="1" applyBorder="1" applyAlignment="1" applyProtection="1">
      <alignment horizontal="center" vertical="center" wrapText="1"/>
      <protection/>
    </xf>
    <xf numFmtId="0" fontId="3" fillId="0" borderId="10" xfId="58" applyNumberFormat="1" applyFont="1" applyFill="1" applyBorder="1" applyAlignment="1" applyProtection="1">
      <alignment horizontal="center" vertical="center" wrapText="1"/>
      <protection/>
    </xf>
    <xf numFmtId="0" fontId="10" fillId="0" borderId="10" xfId="58" applyNumberFormat="1" applyFont="1" applyFill="1" applyBorder="1" applyAlignment="1" applyProtection="1">
      <alignment horizontal="left" vertical="center" wrapText="1"/>
      <protection/>
    </xf>
    <xf numFmtId="0" fontId="2" fillId="0" borderId="10" xfId="57" applyNumberFormat="1" applyFont="1" applyFill="1" applyBorder="1" applyAlignment="1" applyProtection="1">
      <alignment horizontal="center" vertical="center" wrapText="1"/>
      <protection/>
    </xf>
    <xf numFmtId="0" fontId="11" fillId="0" borderId="0" xfId="57" applyNumberFormat="1" applyFont="1" applyFill="1" applyBorder="1" applyAlignment="1">
      <alignment vertical="center"/>
      <protection/>
    </xf>
    <xf numFmtId="0" fontId="10" fillId="0" borderId="10" xfId="57" applyNumberFormat="1" applyFont="1" applyFill="1" applyBorder="1" applyAlignment="1">
      <alignment horizontal="center" vertical="center" wrapText="1"/>
      <protection/>
    </xf>
    <xf numFmtId="0" fontId="11" fillId="0" borderId="10" xfId="58" applyNumberFormat="1" applyFont="1" applyFill="1" applyBorder="1" applyAlignment="1" applyProtection="1">
      <alignment horizontal="center" vertical="center"/>
      <protection/>
    </xf>
    <xf numFmtId="0" fontId="11" fillId="0" borderId="10" xfId="58" applyNumberFormat="1" applyFont="1" applyFill="1" applyBorder="1" applyAlignment="1">
      <alignment horizontal="center" vertical="center"/>
      <protection/>
    </xf>
    <xf numFmtId="0" fontId="10" fillId="0" borderId="10" xfId="58" applyNumberFormat="1" applyFont="1" applyFill="1" applyBorder="1" applyAlignment="1">
      <alignment horizontal="left" vertical="top"/>
      <protection/>
    </xf>
    <xf numFmtId="0" fontId="11" fillId="0" borderId="0" xfId="57" applyNumberFormat="1" applyFont="1" applyFill="1">
      <alignment/>
      <protection/>
    </xf>
    <xf numFmtId="0" fontId="61" fillId="0" borderId="0" xfId="57" applyNumberFormat="1" applyFont="1" applyFill="1">
      <alignment/>
      <protection/>
    </xf>
    <xf numFmtId="0" fontId="62" fillId="0" borderId="0" xfId="57" applyNumberFormat="1" applyFont="1" applyFill="1">
      <alignment/>
      <protection/>
    </xf>
    <xf numFmtId="0" fontId="10" fillId="0" borderId="10" xfId="58" applyNumberFormat="1" applyFont="1" applyFill="1" applyBorder="1" applyAlignment="1" applyProtection="1">
      <alignment horizontal="left" vertical="top" wrapText="1"/>
      <protection/>
    </xf>
    <xf numFmtId="0" fontId="10" fillId="0" borderId="10" xfId="57"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top" wrapText="1"/>
      <protection/>
    </xf>
    <xf numFmtId="0" fontId="10" fillId="0" borderId="10" xfId="58" applyNumberFormat="1" applyFont="1" applyFill="1" applyBorder="1" applyAlignment="1">
      <alignment horizontal="center" vertical="center" wrapText="1"/>
      <protection/>
    </xf>
    <xf numFmtId="0" fontId="2" fillId="0" borderId="10" xfId="58" applyNumberFormat="1" applyFont="1" applyFill="1" applyBorder="1" applyAlignment="1" applyProtection="1">
      <alignment horizontal="center" vertical="center"/>
      <protection/>
    </xf>
    <xf numFmtId="172" fontId="2" fillId="0" borderId="10" xfId="58" applyNumberFormat="1" applyFont="1" applyFill="1" applyBorder="1" applyAlignment="1" applyProtection="1">
      <alignment horizontal="center" vertical="center"/>
      <protection/>
    </xf>
    <xf numFmtId="2" fontId="2" fillId="0" borderId="10" xfId="58" applyNumberFormat="1" applyFont="1" applyFill="1" applyBorder="1" applyAlignment="1">
      <alignment horizontal="center" vertical="center"/>
      <protection/>
    </xf>
    <xf numFmtId="172" fontId="3" fillId="0" borderId="10" xfId="57" applyNumberFormat="1" applyFont="1" applyFill="1" applyBorder="1" applyAlignment="1">
      <alignment horizontal="center" vertical="center"/>
      <protection/>
    </xf>
    <xf numFmtId="0" fontId="3" fillId="0" borderId="10" xfId="57" applyNumberFormat="1" applyFont="1" applyFill="1" applyBorder="1" applyAlignment="1" applyProtection="1">
      <alignment vertical="top"/>
      <protection/>
    </xf>
    <xf numFmtId="0" fontId="3" fillId="0" borderId="10" xfId="57" applyNumberFormat="1" applyFont="1" applyFill="1" applyBorder="1" applyAlignment="1">
      <alignment vertical="top"/>
      <protection/>
    </xf>
    <xf numFmtId="0" fontId="10" fillId="0" borderId="10" xfId="58" applyNumberFormat="1" applyFont="1" applyFill="1" applyBorder="1" applyAlignment="1" applyProtection="1">
      <alignment horizontal="center" vertical="center"/>
      <protection/>
    </xf>
    <xf numFmtId="0" fontId="10" fillId="0" borderId="10" xfId="0" applyFont="1" applyFill="1" applyBorder="1" applyAlignment="1">
      <alignment horizontal="left" vertical="center" wrapText="1"/>
    </xf>
    <xf numFmtId="0" fontId="3" fillId="0" borderId="0" xfId="57" applyNumberFormat="1" applyFont="1" applyFill="1" applyBorder="1" applyAlignment="1" applyProtection="1">
      <alignment vertical="center"/>
      <protection locked="0"/>
    </xf>
    <xf numFmtId="0" fontId="39" fillId="0" borderId="0" xfId="58" applyNumberFormat="1" applyFont="1" applyFill="1" applyBorder="1" applyAlignment="1" applyProtection="1">
      <alignment horizontal="center" vertical="center"/>
      <protection/>
    </xf>
    <xf numFmtId="0" fontId="40" fillId="0" borderId="0" xfId="58" applyNumberFormat="1" applyFont="1" applyFill="1" applyBorder="1" applyAlignment="1" applyProtection="1">
      <alignment horizontal="center" vertical="center"/>
      <protection/>
    </xf>
    <xf numFmtId="0" fontId="40" fillId="0" borderId="0" xfId="59" applyNumberFormat="1" applyFont="1" applyFill="1" applyBorder="1" applyAlignment="1" applyProtection="1">
      <alignment horizontal="center" vertical="center"/>
      <protection/>
    </xf>
    <xf numFmtId="0" fontId="16" fillId="0" borderId="10" xfId="58" applyNumberFormat="1" applyFont="1" applyFill="1" applyBorder="1" applyAlignment="1" applyProtection="1">
      <alignment horizontal="center" vertical="center" wrapText="1"/>
      <protection/>
    </xf>
    <xf numFmtId="0" fontId="16" fillId="0" borderId="10" xfId="58" applyNumberFormat="1" applyFont="1" applyFill="1" applyBorder="1" applyAlignment="1">
      <alignment horizontal="center" vertical="center" wrapText="1"/>
      <protection/>
    </xf>
    <xf numFmtId="0" fontId="17" fillId="0" borderId="10" xfId="58" applyNumberFormat="1" applyFont="1" applyFill="1" applyBorder="1" applyAlignment="1">
      <alignment horizontal="center" vertical="center"/>
      <protection/>
    </xf>
    <xf numFmtId="2" fontId="17" fillId="0" borderId="10" xfId="58" applyNumberFormat="1" applyFont="1" applyFill="1" applyBorder="1" applyAlignment="1">
      <alignment horizontal="center" vertical="center"/>
      <protection/>
    </xf>
    <xf numFmtId="0" fontId="10" fillId="0" borderId="10" xfId="58" applyNumberFormat="1" applyFont="1" applyFill="1" applyBorder="1" applyAlignment="1" applyProtection="1">
      <alignment vertical="center" wrapText="1"/>
      <protection locked="0"/>
    </xf>
    <xf numFmtId="0" fontId="10" fillId="33" borderId="10" xfId="58" applyNumberFormat="1" applyFont="1" applyFill="1" applyBorder="1" applyAlignment="1" applyProtection="1">
      <alignment vertical="center" wrapText="1"/>
      <protection locked="0"/>
    </xf>
    <xf numFmtId="10" fontId="2" fillId="33" borderId="10" xfId="63" applyNumberFormat="1" applyFont="1" applyFill="1" applyBorder="1" applyAlignment="1">
      <alignment horizontal="center" vertical="center"/>
    </xf>
    <xf numFmtId="0" fontId="3" fillId="0" borderId="10" xfId="58" applyNumberFormat="1" applyFont="1" applyFill="1" applyBorder="1" applyAlignment="1">
      <alignment vertical="top"/>
      <protection/>
    </xf>
    <xf numFmtId="0" fontId="2" fillId="0" borderId="10" xfId="58" applyNumberFormat="1" applyFont="1" applyFill="1" applyBorder="1" applyAlignment="1" applyProtection="1">
      <alignment vertical="center" wrapText="1"/>
      <protection locked="0"/>
    </xf>
    <xf numFmtId="0" fontId="2" fillId="0" borderId="10" xfId="63" applyNumberFormat="1" applyFont="1" applyFill="1" applyBorder="1" applyAlignment="1" applyProtection="1">
      <alignment vertical="center" wrapText="1"/>
      <protection locked="0"/>
    </xf>
    <xf numFmtId="0" fontId="10" fillId="0" borderId="10" xfId="58" applyNumberFormat="1" applyFont="1" applyFill="1" applyBorder="1" applyAlignment="1" applyProtection="1">
      <alignment vertical="center" wrapText="1"/>
      <protection/>
    </xf>
    <xf numFmtId="172" fontId="17" fillId="0" borderId="10" xfId="58" applyNumberFormat="1" applyFont="1" applyFill="1" applyBorder="1" applyAlignment="1">
      <alignment horizontal="right" vertical="top"/>
      <protection/>
    </xf>
    <xf numFmtId="0" fontId="10" fillId="0" borderId="10" xfId="57" applyNumberFormat="1" applyFont="1" applyFill="1" applyBorder="1" applyAlignment="1">
      <alignment horizontal="center" vertical="center" wrapText="1"/>
      <protection/>
    </xf>
    <xf numFmtId="0" fontId="17" fillId="0" borderId="10" xfId="58" applyNumberFormat="1" applyFont="1" applyFill="1" applyBorder="1" applyAlignment="1">
      <alignment horizontal="center" vertical="top" wrapText="1"/>
      <protection/>
    </xf>
    <xf numFmtId="0" fontId="13" fillId="0" borderId="0" xfId="57" applyNumberFormat="1" applyFont="1" applyFill="1" applyBorder="1" applyAlignment="1">
      <alignment horizontal="right" vertical="top"/>
      <protection/>
    </xf>
    <xf numFmtId="0" fontId="2" fillId="0" borderId="0" xfId="57" applyNumberFormat="1" applyFont="1" applyFill="1" applyBorder="1" applyAlignment="1">
      <alignment horizontal="left" vertical="center" wrapText="1"/>
      <protection/>
    </xf>
    <xf numFmtId="0" fontId="10" fillId="0" borderId="0" xfId="57" applyNumberFormat="1" applyFont="1" applyFill="1" applyBorder="1" applyAlignment="1">
      <alignment horizontal="left" vertical="top" wrapText="1"/>
      <protection/>
    </xf>
    <xf numFmtId="0" fontId="10" fillId="0" borderId="0" xfId="57" applyNumberFormat="1" applyFont="1" applyFill="1" applyBorder="1" applyAlignment="1">
      <alignment horizontal="left" vertical="center" wrapText="1"/>
      <protection/>
    </xf>
    <xf numFmtId="0" fontId="14" fillId="0" borderId="11"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0" xfId="58" applyNumberFormat="1" applyFont="1" applyFill="1" applyBorder="1" applyAlignment="1" applyProtection="1">
      <alignment horizontal="left" vertical="top"/>
      <protection locked="0"/>
    </xf>
    <xf numFmtId="0" fontId="8" fillId="0" borderId="0" xfId="0" applyFont="1" applyAlignment="1">
      <alignment horizontal="center" vertical="center"/>
    </xf>
    <xf numFmtId="0" fontId="10" fillId="0" borderId="10" xfId="58" applyNumberFormat="1" applyFont="1" applyFill="1" applyBorder="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cer\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37"/>
  <sheetViews>
    <sheetView showGridLines="0" tabSelected="1" zoomScale="73" zoomScaleNormal="73" zoomScalePageLayoutView="0" workbookViewId="0" topLeftCell="A1">
      <selection activeCell="M14" sqref="M14"/>
    </sheetView>
  </sheetViews>
  <sheetFormatPr defaultColWidth="9.140625" defaultRowHeight="15"/>
  <cols>
    <col min="1" max="1" width="14.7109375" style="49" customWidth="1"/>
    <col min="2" max="2" width="63.00390625" style="18" customWidth="1"/>
    <col min="3" max="3" width="48.00390625" style="18" hidden="1" customWidth="1"/>
    <col min="4" max="4" width="14.57421875" style="18" customWidth="1"/>
    <col min="5" max="5" width="11.00390625" style="18" bestFit="1" customWidth="1"/>
    <col min="6" max="6" width="12.140625" style="18" hidden="1" customWidth="1"/>
    <col min="7" max="7" width="10.57421875" style="18" hidden="1" customWidth="1"/>
    <col min="8" max="8" width="6.7109375" style="18" hidden="1" customWidth="1"/>
    <col min="9" max="9" width="12.140625" style="18" hidden="1" customWidth="1"/>
    <col min="10" max="10" width="12.28125" style="18" hidden="1" customWidth="1"/>
    <col min="11" max="11" width="18.28125" style="18" hidden="1" customWidth="1"/>
    <col min="12" max="12" width="19.140625" style="18" bestFit="1" customWidth="1"/>
    <col min="13" max="13" width="19.00390625" style="18" customWidth="1"/>
    <col min="14" max="14" width="13.421875" style="19" hidden="1" customWidth="1"/>
    <col min="15" max="15" width="10.57421875" style="18" hidden="1" customWidth="1"/>
    <col min="16" max="16" width="20.421875" style="18" hidden="1" customWidth="1"/>
    <col min="17" max="17" width="23.421875" style="18" hidden="1" customWidth="1"/>
    <col min="18" max="19" width="6.7109375" style="18" hidden="1" customWidth="1"/>
    <col min="20" max="20" width="16.421875" style="18" hidden="1" customWidth="1"/>
    <col min="21" max="21" width="20.421875" style="18" hidden="1" customWidth="1"/>
    <col min="22" max="22" width="18.00390625" style="18" hidden="1" customWidth="1"/>
    <col min="23" max="23" width="10.57421875" style="18" hidden="1" customWidth="1"/>
    <col min="24" max="25" width="6.7109375" style="18" hidden="1" customWidth="1"/>
    <col min="26" max="29" width="10.57421875" style="18" hidden="1" customWidth="1"/>
    <col min="30" max="31" width="6.7109375" style="18" hidden="1" customWidth="1"/>
    <col min="32" max="35" width="10.57421875" style="18" hidden="1" customWidth="1"/>
    <col min="36" max="37" width="6.7109375" style="18" hidden="1" customWidth="1"/>
    <col min="38" max="41" width="10.57421875" style="18" hidden="1" customWidth="1"/>
    <col min="42" max="43" width="6.7109375" style="18" hidden="1" customWidth="1"/>
    <col min="44" max="45" width="10.57421875" style="18" hidden="1" customWidth="1"/>
    <col min="46" max="47" width="12.28125" style="18" hidden="1" customWidth="1"/>
    <col min="48" max="49" width="6.7109375" style="18" hidden="1" customWidth="1"/>
    <col min="50" max="51" width="12.28125" style="18" hidden="1" customWidth="1"/>
    <col min="52" max="52" width="6.8515625" style="18" hidden="1" customWidth="1"/>
    <col min="53" max="53" width="19.28125" style="18" hidden="1" customWidth="1"/>
    <col min="54" max="54" width="24.57421875" style="18" bestFit="1" customWidth="1"/>
    <col min="55" max="55" width="46.57421875" style="18" customWidth="1"/>
    <col min="56" max="238" width="9.140625" style="18" customWidth="1"/>
    <col min="239" max="243" width="9.140625" style="20" customWidth="1"/>
    <col min="244" max="16384" width="9.140625" style="18" customWidth="1"/>
  </cols>
  <sheetData>
    <row r="1" spans="1:243" s="1" customFormat="1" ht="25.5" customHeight="1">
      <c r="A1" s="81" t="str">
        <f>B2&amp;" BoQ"</f>
        <v>Item Rate BoQ</v>
      </c>
      <c r="B1" s="81"/>
      <c r="C1" s="81"/>
      <c r="D1" s="81"/>
      <c r="E1" s="81"/>
      <c r="F1" s="81"/>
      <c r="G1" s="81"/>
      <c r="H1" s="81"/>
      <c r="I1" s="81"/>
      <c r="J1" s="81"/>
      <c r="K1" s="81"/>
      <c r="L1" s="81"/>
      <c r="O1" s="63"/>
      <c r="P1" s="63"/>
      <c r="IE1" s="2"/>
      <c r="IF1" s="2"/>
      <c r="IG1" s="2"/>
      <c r="IH1" s="2"/>
      <c r="II1" s="2"/>
    </row>
    <row r="2" spans="1:16" s="1" customFormat="1" ht="30.75" customHeight="1" hidden="1">
      <c r="A2" s="64" t="s">
        <v>3</v>
      </c>
      <c r="B2" s="65" t="s">
        <v>4</v>
      </c>
      <c r="C2" s="66" t="s">
        <v>5</v>
      </c>
      <c r="D2" s="66" t="s">
        <v>6</v>
      </c>
      <c r="E2" s="65" t="s">
        <v>7</v>
      </c>
      <c r="J2" s="3"/>
      <c r="K2" s="3"/>
      <c r="L2" s="3"/>
      <c r="O2" s="63"/>
      <c r="P2" s="63"/>
    </row>
    <row r="3" spans="1:243" s="1" customFormat="1" ht="35.25" customHeight="1" hidden="1">
      <c r="A3" s="43" t="s">
        <v>8</v>
      </c>
      <c r="C3" s="1" t="s">
        <v>9</v>
      </c>
      <c r="IE3" s="2"/>
      <c r="IF3" s="2"/>
      <c r="IG3" s="2"/>
      <c r="IH3" s="2"/>
      <c r="II3" s="2"/>
    </row>
    <row r="4" spans="1:243" s="4" customFormat="1" ht="30.75" customHeight="1">
      <c r="A4" s="82" t="s">
        <v>45</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5"/>
      <c r="IF4" s="5"/>
      <c r="IG4" s="5"/>
      <c r="IH4" s="5"/>
      <c r="II4" s="5"/>
    </row>
    <row r="5" spans="1:243" s="4" customFormat="1" ht="30.75" customHeight="1">
      <c r="A5" s="83" t="s">
        <v>56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5"/>
      <c r="IF5" s="5"/>
      <c r="IG5" s="5"/>
      <c r="IH5" s="5"/>
      <c r="II5" s="5"/>
    </row>
    <row r="6" spans="1:243" s="4" customFormat="1" ht="30.75" customHeight="1">
      <c r="A6" s="84" t="s">
        <v>76</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5"/>
      <c r="IF6" s="5"/>
      <c r="IG6" s="5"/>
      <c r="IH6" s="5"/>
      <c r="II6" s="5"/>
    </row>
    <row r="7" spans="1:243" s="4"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5"/>
      <c r="IF7" s="5"/>
      <c r="IG7" s="5"/>
      <c r="IH7" s="5"/>
      <c r="II7" s="5"/>
    </row>
    <row r="8" spans="1:243" s="6" customFormat="1" ht="61.5" customHeight="1">
      <c r="A8" s="51" t="s">
        <v>41</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7"/>
      <c r="IF8" s="7"/>
      <c r="IG8" s="7"/>
      <c r="IH8" s="7"/>
      <c r="II8" s="7"/>
    </row>
    <row r="9" spans="1:243" s="8" customFormat="1" ht="61.5" customHeight="1">
      <c r="A9" s="79" t="s">
        <v>57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9"/>
      <c r="IF9" s="9"/>
      <c r="IG9" s="9"/>
      <c r="IH9" s="9"/>
      <c r="II9" s="9"/>
    </row>
    <row r="10" spans="1:243" s="10" customFormat="1" ht="18.75" customHeight="1" hidden="1">
      <c r="A10" s="52" t="s">
        <v>58</v>
      </c>
      <c r="B10" s="53" t="s">
        <v>59</v>
      </c>
      <c r="C10" s="53" t="s">
        <v>59</v>
      </c>
      <c r="D10" s="53" t="s">
        <v>58</v>
      </c>
      <c r="E10" s="53" t="s">
        <v>59</v>
      </c>
      <c r="F10" s="53" t="s">
        <v>11</v>
      </c>
      <c r="G10" s="53" t="s">
        <v>11</v>
      </c>
      <c r="H10" s="53" t="s">
        <v>12</v>
      </c>
      <c r="I10" s="53" t="s">
        <v>59</v>
      </c>
      <c r="J10" s="53" t="s">
        <v>58</v>
      </c>
      <c r="K10" s="53" t="s">
        <v>60</v>
      </c>
      <c r="L10" s="53" t="s">
        <v>59</v>
      </c>
      <c r="M10" s="53" t="s">
        <v>58</v>
      </c>
      <c r="N10" s="53" t="s">
        <v>11</v>
      </c>
      <c r="O10" s="53" t="s">
        <v>11</v>
      </c>
      <c r="P10" s="53" t="s">
        <v>11</v>
      </c>
      <c r="Q10" s="53" t="s">
        <v>11</v>
      </c>
      <c r="R10" s="53" t="s">
        <v>12</v>
      </c>
      <c r="S10" s="53" t="s">
        <v>12</v>
      </c>
      <c r="T10" s="53" t="s">
        <v>11</v>
      </c>
      <c r="U10" s="53" t="s">
        <v>11</v>
      </c>
      <c r="V10" s="53" t="s">
        <v>11</v>
      </c>
      <c r="W10" s="53" t="s">
        <v>11</v>
      </c>
      <c r="X10" s="53" t="s">
        <v>12</v>
      </c>
      <c r="Y10" s="53" t="s">
        <v>12</v>
      </c>
      <c r="Z10" s="53" t="s">
        <v>11</v>
      </c>
      <c r="AA10" s="53" t="s">
        <v>11</v>
      </c>
      <c r="AB10" s="53" t="s">
        <v>11</v>
      </c>
      <c r="AC10" s="53" t="s">
        <v>11</v>
      </c>
      <c r="AD10" s="53" t="s">
        <v>12</v>
      </c>
      <c r="AE10" s="53" t="s">
        <v>12</v>
      </c>
      <c r="AF10" s="53" t="s">
        <v>11</v>
      </c>
      <c r="AG10" s="53" t="s">
        <v>11</v>
      </c>
      <c r="AH10" s="53" t="s">
        <v>11</v>
      </c>
      <c r="AI10" s="53" t="s">
        <v>11</v>
      </c>
      <c r="AJ10" s="53" t="s">
        <v>12</v>
      </c>
      <c r="AK10" s="53" t="s">
        <v>12</v>
      </c>
      <c r="AL10" s="53" t="s">
        <v>11</v>
      </c>
      <c r="AM10" s="53" t="s">
        <v>11</v>
      </c>
      <c r="AN10" s="53" t="s">
        <v>11</v>
      </c>
      <c r="AO10" s="53" t="s">
        <v>11</v>
      </c>
      <c r="AP10" s="53" t="s">
        <v>12</v>
      </c>
      <c r="AQ10" s="53" t="s">
        <v>12</v>
      </c>
      <c r="AR10" s="53" t="s">
        <v>11</v>
      </c>
      <c r="AS10" s="53" t="s">
        <v>11</v>
      </c>
      <c r="AT10" s="53" t="s">
        <v>58</v>
      </c>
      <c r="AU10" s="53" t="s">
        <v>58</v>
      </c>
      <c r="AV10" s="53" t="s">
        <v>12</v>
      </c>
      <c r="AW10" s="53" t="s">
        <v>12</v>
      </c>
      <c r="AX10" s="53" t="s">
        <v>58</v>
      </c>
      <c r="AY10" s="53" t="s">
        <v>58</v>
      </c>
      <c r="AZ10" s="53" t="s">
        <v>13</v>
      </c>
      <c r="BA10" s="53" t="s">
        <v>58</v>
      </c>
      <c r="BB10" s="53" t="s">
        <v>58</v>
      </c>
      <c r="BC10" s="53" t="s">
        <v>59</v>
      </c>
      <c r="IE10" s="11"/>
      <c r="IF10" s="11"/>
      <c r="IG10" s="11"/>
      <c r="IH10" s="11"/>
      <c r="II10" s="11"/>
    </row>
    <row r="11" spans="1:243" s="48" customFormat="1" ht="126">
      <c r="A11" s="44" t="s">
        <v>0</v>
      </c>
      <c r="B11" s="44" t="s">
        <v>14</v>
      </c>
      <c r="C11" s="44" t="s">
        <v>1</v>
      </c>
      <c r="D11" s="44" t="s">
        <v>15</v>
      </c>
      <c r="E11" s="44" t="s">
        <v>16</v>
      </c>
      <c r="F11" s="44" t="s">
        <v>61</v>
      </c>
      <c r="G11" s="44"/>
      <c r="H11" s="44"/>
      <c r="I11" s="44" t="s">
        <v>17</v>
      </c>
      <c r="J11" s="44" t="s">
        <v>18</v>
      </c>
      <c r="K11" s="44" t="s">
        <v>19</v>
      </c>
      <c r="L11" s="44" t="s">
        <v>20</v>
      </c>
      <c r="M11" s="54" t="s">
        <v>71</v>
      </c>
      <c r="N11" s="44" t="s">
        <v>21</v>
      </c>
      <c r="O11" s="44" t="s">
        <v>22</v>
      </c>
      <c r="P11" s="44" t="s">
        <v>23</v>
      </c>
      <c r="Q11" s="44" t="s">
        <v>24</v>
      </c>
      <c r="R11" s="44"/>
      <c r="S11" s="44"/>
      <c r="T11" s="44" t="s">
        <v>25</v>
      </c>
      <c r="U11" s="44" t="s">
        <v>26</v>
      </c>
      <c r="V11" s="44" t="s">
        <v>27</v>
      </c>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54" t="s">
        <v>62</v>
      </c>
      <c r="BB11" s="54" t="s">
        <v>73</v>
      </c>
      <c r="BC11" s="54" t="s">
        <v>74</v>
      </c>
      <c r="IE11" s="50"/>
      <c r="IF11" s="50"/>
      <c r="IG11" s="50"/>
      <c r="IH11" s="50"/>
      <c r="II11" s="50"/>
    </row>
    <row r="12" spans="1:243" s="10" customFormat="1" ht="15.75">
      <c r="A12" s="44">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53</v>
      </c>
      <c r="BB12" s="21">
        <v>54</v>
      </c>
      <c r="BC12" s="21">
        <v>55</v>
      </c>
      <c r="IE12" s="11"/>
      <c r="IF12" s="11"/>
      <c r="IG12" s="11"/>
      <c r="IH12" s="11"/>
      <c r="II12" s="11"/>
    </row>
    <row r="13" spans="1:243" s="13" customFormat="1" ht="101.25" customHeight="1">
      <c r="A13" s="45">
        <v>1</v>
      </c>
      <c r="B13" s="41" t="s">
        <v>51</v>
      </c>
      <c r="C13" s="67"/>
      <c r="D13" s="37"/>
      <c r="E13" s="26"/>
      <c r="F13" s="37"/>
      <c r="G13" s="24"/>
      <c r="H13" s="24"/>
      <c r="I13" s="37"/>
      <c r="J13" s="26"/>
      <c r="K13" s="24"/>
      <c r="L13" s="24"/>
      <c r="M13" s="26"/>
      <c r="N13" s="24"/>
      <c r="O13" s="24"/>
      <c r="P13" s="42"/>
      <c r="Q13" s="24"/>
      <c r="R13" s="24"/>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55"/>
      <c r="BB13" s="56"/>
      <c r="BC13" s="40"/>
      <c r="IE13" s="14">
        <v>1</v>
      </c>
      <c r="IF13" s="14" t="s">
        <v>28</v>
      </c>
      <c r="IG13" s="14" t="s">
        <v>29</v>
      </c>
      <c r="IH13" s="14">
        <v>10</v>
      </c>
      <c r="II13" s="14" t="s">
        <v>30</v>
      </c>
    </row>
    <row r="14" spans="1:243" s="13" customFormat="1" ht="42" customHeight="1">
      <c r="A14" s="46">
        <v>1.01</v>
      </c>
      <c r="B14" s="35" t="s">
        <v>42</v>
      </c>
      <c r="C14" s="68"/>
      <c r="D14" s="28">
        <v>24301</v>
      </c>
      <c r="E14" s="23" t="s">
        <v>43</v>
      </c>
      <c r="F14" s="29"/>
      <c r="G14" s="25"/>
      <c r="H14" s="24"/>
      <c r="I14" s="22" t="s">
        <v>32</v>
      </c>
      <c r="J14" s="23">
        <f>IF(I14="Less(-)",-1,1)</f>
        <v>1</v>
      </c>
      <c r="K14" s="25" t="s">
        <v>39</v>
      </c>
      <c r="L14" s="25" t="s">
        <v>7</v>
      </c>
      <c r="M14" s="30"/>
      <c r="N14" s="31"/>
      <c r="O14" s="31"/>
      <c r="P14" s="39"/>
      <c r="Q14" s="31"/>
      <c r="R14" s="31"/>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57">
        <f aca="true" t="shared" si="0" ref="BA14:BA24">total_amount_ba($B$2,$D$2,D14,F14,J14,K14,M14)</f>
        <v>0</v>
      </c>
      <c r="BB14" s="57">
        <f>BA14+SUM(N14:AZ14)</f>
        <v>0</v>
      </c>
      <c r="BC14" s="27" t="str">
        <f>SpellNumber(L14,BB14)</f>
        <v>INR Zero Only</v>
      </c>
      <c r="IE14" s="14">
        <v>1.01</v>
      </c>
      <c r="IF14" s="14" t="s">
        <v>33</v>
      </c>
      <c r="IG14" s="14" t="s">
        <v>29</v>
      </c>
      <c r="IH14" s="14">
        <v>123.223</v>
      </c>
      <c r="II14" s="14" t="s">
        <v>31</v>
      </c>
    </row>
    <row r="15" spans="1:243" s="13" customFormat="1" ht="93.75" customHeight="1">
      <c r="A15" s="46">
        <v>2</v>
      </c>
      <c r="B15" s="35" t="s">
        <v>50</v>
      </c>
      <c r="C15" s="68"/>
      <c r="D15" s="28"/>
      <c r="E15" s="23"/>
      <c r="F15" s="29"/>
      <c r="G15" s="25"/>
      <c r="H15" s="24"/>
      <c r="I15" s="22"/>
      <c r="J15" s="23"/>
      <c r="K15" s="25"/>
      <c r="L15" s="25"/>
      <c r="M15" s="57"/>
      <c r="N15" s="31"/>
      <c r="O15" s="31"/>
      <c r="P15" s="39"/>
      <c r="Q15" s="31"/>
      <c r="R15" s="31"/>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57"/>
      <c r="BB15" s="57"/>
      <c r="BC15" s="27"/>
      <c r="IE15" s="14"/>
      <c r="IF15" s="14"/>
      <c r="IG15" s="14"/>
      <c r="IH15" s="14"/>
      <c r="II15" s="14"/>
    </row>
    <row r="16" spans="1:243" s="13" customFormat="1" ht="30" customHeight="1">
      <c r="A16" s="46">
        <v>2.01</v>
      </c>
      <c r="B16" s="35" t="s">
        <v>47</v>
      </c>
      <c r="C16" s="68"/>
      <c r="D16" s="28">
        <v>26757</v>
      </c>
      <c r="E16" s="23" t="s">
        <v>43</v>
      </c>
      <c r="F16" s="29"/>
      <c r="G16" s="25"/>
      <c r="H16" s="25"/>
      <c r="I16" s="22" t="s">
        <v>32</v>
      </c>
      <c r="J16" s="23">
        <f aca="true" t="shared" si="1" ref="J16:J32">IF(I16="Less(-)",-1,1)</f>
        <v>1</v>
      </c>
      <c r="K16" s="25" t="s">
        <v>39</v>
      </c>
      <c r="L16" s="25" t="s">
        <v>7</v>
      </c>
      <c r="M16" s="30"/>
      <c r="N16" s="31"/>
      <c r="O16" s="31"/>
      <c r="P16" s="39"/>
      <c r="Q16" s="31"/>
      <c r="R16" s="31"/>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7">
        <f t="shared" si="0"/>
        <v>0</v>
      </c>
      <c r="BB16" s="57">
        <f>BA16+SUM(N16:AZ16)</f>
        <v>0</v>
      </c>
      <c r="BC16" s="27" t="str">
        <f>SpellNumber(L16,BB16)</f>
        <v>INR Zero Only</v>
      </c>
      <c r="IE16" s="14">
        <v>1.02</v>
      </c>
      <c r="IF16" s="14" t="s">
        <v>34</v>
      </c>
      <c r="IG16" s="14" t="s">
        <v>35</v>
      </c>
      <c r="IH16" s="14">
        <v>213</v>
      </c>
      <c r="II16" s="14" t="s">
        <v>31</v>
      </c>
    </row>
    <row r="17" spans="1:243" s="13" customFormat="1" ht="153.75" customHeight="1">
      <c r="A17" s="46">
        <v>3</v>
      </c>
      <c r="B17" s="35" t="s">
        <v>55</v>
      </c>
      <c r="C17" s="68"/>
      <c r="D17" s="28"/>
      <c r="E17" s="23"/>
      <c r="F17" s="29"/>
      <c r="G17" s="25"/>
      <c r="H17" s="25"/>
      <c r="I17" s="22" t="s">
        <v>32</v>
      </c>
      <c r="J17" s="23">
        <f t="shared" si="1"/>
        <v>1</v>
      </c>
      <c r="K17" s="25" t="s">
        <v>39</v>
      </c>
      <c r="L17" s="24"/>
      <c r="M17" s="33"/>
      <c r="N17" s="31"/>
      <c r="O17" s="31"/>
      <c r="P17" s="39"/>
      <c r="Q17" s="31"/>
      <c r="R17" s="31"/>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57"/>
      <c r="BB17" s="57"/>
      <c r="BC17" s="27"/>
      <c r="IE17" s="14">
        <v>1.02</v>
      </c>
      <c r="IF17" s="14" t="s">
        <v>34</v>
      </c>
      <c r="IG17" s="14" t="s">
        <v>35</v>
      </c>
      <c r="IH17" s="14">
        <v>213</v>
      </c>
      <c r="II17" s="14" t="s">
        <v>31</v>
      </c>
    </row>
    <row r="18" spans="1:243" s="13" customFormat="1" ht="66" customHeight="1">
      <c r="A18" s="46">
        <v>3.01</v>
      </c>
      <c r="B18" s="36" t="s">
        <v>54</v>
      </c>
      <c r="C18" s="68"/>
      <c r="D18" s="28">
        <v>5723</v>
      </c>
      <c r="E18" s="23" t="s">
        <v>43</v>
      </c>
      <c r="F18" s="29"/>
      <c r="G18" s="25"/>
      <c r="H18" s="25"/>
      <c r="I18" s="22" t="s">
        <v>32</v>
      </c>
      <c r="J18" s="23">
        <f t="shared" si="1"/>
        <v>1</v>
      </c>
      <c r="K18" s="25" t="s">
        <v>39</v>
      </c>
      <c r="L18" s="25" t="s">
        <v>7</v>
      </c>
      <c r="M18" s="30"/>
      <c r="N18" s="31"/>
      <c r="O18" s="31"/>
      <c r="P18" s="39"/>
      <c r="Q18" s="31"/>
      <c r="R18" s="31"/>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57">
        <f t="shared" si="0"/>
        <v>0</v>
      </c>
      <c r="BB18" s="57">
        <f aca="true" t="shared" si="2" ref="BB18:BB32">BA18+SUM(N18:AZ18)</f>
        <v>0</v>
      </c>
      <c r="BC18" s="27" t="str">
        <f aca="true" t="shared" si="3" ref="BC18:BC32">SpellNumber(L18,BB18)</f>
        <v>INR Zero Only</v>
      </c>
      <c r="IE18" s="14"/>
      <c r="IF18" s="14"/>
      <c r="IG18" s="14"/>
      <c r="IH18" s="14"/>
      <c r="II18" s="14"/>
    </row>
    <row r="19" spans="1:243" s="13" customFormat="1" ht="66" customHeight="1">
      <c r="A19" s="46">
        <v>3.02</v>
      </c>
      <c r="B19" s="36" t="s">
        <v>53</v>
      </c>
      <c r="C19" s="68"/>
      <c r="D19" s="28">
        <v>5723</v>
      </c>
      <c r="E19" s="23" t="s">
        <v>43</v>
      </c>
      <c r="F19" s="29"/>
      <c r="G19" s="25"/>
      <c r="H19" s="25"/>
      <c r="I19" s="22" t="s">
        <v>32</v>
      </c>
      <c r="J19" s="23">
        <f>IF(I19="Less(-)",-1,1)</f>
        <v>1</v>
      </c>
      <c r="K19" s="25" t="s">
        <v>39</v>
      </c>
      <c r="L19" s="25" t="s">
        <v>7</v>
      </c>
      <c r="M19" s="30"/>
      <c r="N19" s="31"/>
      <c r="O19" s="31"/>
      <c r="P19" s="39"/>
      <c r="Q19" s="31"/>
      <c r="R19" s="31"/>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57">
        <f>total_amount_ba($B$2,$D$2,D19,F19,J19,K19,M19)</f>
        <v>0</v>
      </c>
      <c r="BB19" s="57">
        <f>BA19+SUM(N19:AZ19)</f>
        <v>0</v>
      </c>
      <c r="BC19" s="27" t="str">
        <f>SpellNumber(L19,BB19)</f>
        <v>INR Zero Only</v>
      </c>
      <c r="IE19" s="14"/>
      <c r="IF19" s="14"/>
      <c r="IG19" s="14"/>
      <c r="IH19" s="14"/>
      <c r="II19" s="14"/>
    </row>
    <row r="20" spans="1:243" s="13" customFormat="1" ht="108" customHeight="1">
      <c r="A20" s="46">
        <v>3.03</v>
      </c>
      <c r="B20" s="62" t="s">
        <v>77</v>
      </c>
      <c r="C20" s="68"/>
      <c r="D20" s="28">
        <v>1</v>
      </c>
      <c r="E20" s="23" t="s">
        <v>44</v>
      </c>
      <c r="F20" s="29"/>
      <c r="G20" s="25"/>
      <c r="H20" s="25"/>
      <c r="I20" s="22" t="s">
        <v>32</v>
      </c>
      <c r="J20" s="23">
        <f t="shared" si="1"/>
        <v>1</v>
      </c>
      <c r="K20" s="25" t="s">
        <v>39</v>
      </c>
      <c r="L20" s="25" t="s">
        <v>7</v>
      </c>
      <c r="M20" s="30"/>
      <c r="N20" s="31"/>
      <c r="O20" s="31"/>
      <c r="P20" s="39"/>
      <c r="Q20" s="31"/>
      <c r="R20" s="31"/>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57">
        <f t="shared" si="0"/>
        <v>0</v>
      </c>
      <c r="BB20" s="57">
        <f t="shared" si="2"/>
        <v>0</v>
      </c>
      <c r="BC20" s="27" t="str">
        <f t="shared" si="3"/>
        <v>INR Zero Only</v>
      </c>
      <c r="IE20" s="14"/>
      <c r="IF20" s="14"/>
      <c r="IG20" s="14"/>
      <c r="IH20" s="14"/>
      <c r="II20" s="14"/>
    </row>
    <row r="21" spans="1:243" s="13" customFormat="1" ht="97.5" customHeight="1">
      <c r="A21" s="46">
        <v>3.04</v>
      </c>
      <c r="B21" s="62" t="s">
        <v>78</v>
      </c>
      <c r="C21" s="68"/>
      <c r="D21" s="28">
        <v>1</v>
      </c>
      <c r="E21" s="23" t="s">
        <v>44</v>
      </c>
      <c r="F21" s="29"/>
      <c r="G21" s="25"/>
      <c r="H21" s="25"/>
      <c r="I21" s="22" t="s">
        <v>32</v>
      </c>
      <c r="J21" s="23">
        <f>IF(I21="Less(-)",-1,1)</f>
        <v>1</v>
      </c>
      <c r="K21" s="25" t="s">
        <v>39</v>
      </c>
      <c r="L21" s="25" t="s">
        <v>7</v>
      </c>
      <c r="M21" s="30"/>
      <c r="N21" s="31"/>
      <c r="O21" s="31"/>
      <c r="P21" s="39"/>
      <c r="Q21" s="31"/>
      <c r="R21" s="31"/>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57">
        <f>total_amount_ba($B$2,$D$2,D21,F21,J21,K21,M21)</f>
        <v>0</v>
      </c>
      <c r="BB21" s="57">
        <f>BA21+SUM(N21:AZ21)</f>
        <v>0</v>
      </c>
      <c r="BC21" s="27" t="str">
        <f>SpellNumber(L21,BB21)</f>
        <v>INR Zero Only</v>
      </c>
      <c r="IE21" s="14"/>
      <c r="IF21" s="14"/>
      <c r="IG21" s="14"/>
      <c r="IH21" s="14"/>
      <c r="II21" s="14"/>
    </row>
    <row r="22" spans="1:243" s="13" customFormat="1" ht="57" customHeight="1">
      <c r="A22" s="46">
        <v>3.05</v>
      </c>
      <c r="B22" s="36" t="s">
        <v>65</v>
      </c>
      <c r="C22" s="68"/>
      <c r="D22" s="28">
        <v>1</v>
      </c>
      <c r="E22" s="23" t="s">
        <v>44</v>
      </c>
      <c r="F22" s="29"/>
      <c r="G22" s="25"/>
      <c r="H22" s="25"/>
      <c r="I22" s="22" t="s">
        <v>32</v>
      </c>
      <c r="J22" s="23">
        <f t="shared" si="1"/>
        <v>1</v>
      </c>
      <c r="K22" s="25" t="s">
        <v>39</v>
      </c>
      <c r="L22" s="25" t="s">
        <v>7</v>
      </c>
      <c r="M22" s="30"/>
      <c r="N22" s="31"/>
      <c r="O22" s="31"/>
      <c r="P22" s="39"/>
      <c r="Q22" s="31"/>
      <c r="R22" s="31"/>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57">
        <f t="shared" si="0"/>
        <v>0</v>
      </c>
      <c r="BB22" s="57">
        <f t="shared" si="2"/>
        <v>0</v>
      </c>
      <c r="BC22" s="27" t="str">
        <f t="shared" si="3"/>
        <v>INR Zero Only</v>
      </c>
      <c r="IE22" s="14"/>
      <c r="IF22" s="14"/>
      <c r="IG22" s="14"/>
      <c r="IH22" s="14"/>
      <c r="II22" s="14"/>
    </row>
    <row r="23" spans="1:243" s="13" customFormat="1" ht="57" customHeight="1">
      <c r="A23" s="46">
        <v>3.06</v>
      </c>
      <c r="B23" s="36" t="s">
        <v>64</v>
      </c>
      <c r="C23" s="68"/>
      <c r="D23" s="28">
        <v>1</v>
      </c>
      <c r="E23" s="23" t="s">
        <v>44</v>
      </c>
      <c r="F23" s="29"/>
      <c r="G23" s="25"/>
      <c r="H23" s="25"/>
      <c r="I23" s="22" t="s">
        <v>32</v>
      </c>
      <c r="J23" s="23">
        <f>IF(I23="Less(-)",-1,1)</f>
        <v>1</v>
      </c>
      <c r="K23" s="25" t="s">
        <v>39</v>
      </c>
      <c r="L23" s="25" t="s">
        <v>7</v>
      </c>
      <c r="M23" s="30"/>
      <c r="N23" s="31"/>
      <c r="O23" s="31"/>
      <c r="P23" s="39"/>
      <c r="Q23" s="31"/>
      <c r="R23" s="31"/>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57">
        <f>total_amount_ba($B$2,$D$2,D23,F23,J23,K23,M23)</f>
        <v>0</v>
      </c>
      <c r="BB23" s="57">
        <f>BA23+SUM(N23:AZ23)</f>
        <v>0</v>
      </c>
      <c r="BC23" s="27" t="str">
        <f>SpellNumber(L23,BB23)</f>
        <v>INR Zero Only</v>
      </c>
      <c r="IE23" s="14"/>
      <c r="IF23" s="14"/>
      <c r="IG23" s="14"/>
      <c r="IH23" s="14"/>
      <c r="II23" s="14"/>
    </row>
    <row r="24" spans="1:243" s="13" customFormat="1" ht="76.5" customHeight="1">
      <c r="A24" s="46">
        <v>3.07</v>
      </c>
      <c r="B24" s="36" t="s">
        <v>66</v>
      </c>
      <c r="C24" s="68"/>
      <c r="D24" s="28">
        <v>1</v>
      </c>
      <c r="E24" s="23" t="s">
        <v>44</v>
      </c>
      <c r="F24" s="29"/>
      <c r="G24" s="25"/>
      <c r="H24" s="25"/>
      <c r="I24" s="22" t="s">
        <v>32</v>
      </c>
      <c r="J24" s="23">
        <f t="shared" si="1"/>
        <v>1</v>
      </c>
      <c r="K24" s="25" t="s">
        <v>39</v>
      </c>
      <c r="L24" s="25" t="s">
        <v>7</v>
      </c>
      <c r="M24" s="30"/>
      <c r="N24" s="31"/>
      <c r="O24" s="31"/>
      <c r="P24" s="39"/>
      <c r="Q24" s="31"/>
      <c r="R24" s="31"/>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57">
        <f t="shared" si="0"/>
        <v>0</v>
      </c>
      <c r="BB24" s="57">
        <f t="shared" si="2"/>
        <v>0</v>
      </c>
      <c r="BC24" s="27" t="str">
        <f t="shared" si="3"/>
        <v>INR Zero Only</v>
      </c>
      <c r="IE24" s="14"/>
      <c r="IF24" s="14"/>
      <c r="IG24" s="14"/>
      <c r="IH24" s="14"/>
      <c r="II24" s="14"/>
    </row>
    <row r="25" spans="1:243" s="13" customFormat="1" ht="76.5" customHeight="1">
      <c r="A25" s="46">
        <v>3.08</v>
      </c>
      <c r="B25" s="36" t="s">
        <v>63</v>
      </c>
      <c r="C25" s="68"/>
      <c r="D25" s="28">
        <v>1</v>
      </c>
      <c r="E25" s="23" t="s">
        <v>44</v>
      </c>
      <c r="F25" s="29"/>
      <c r="G25" s="25"/>
      <c r="H25" s="25"/>
      <c r="I25" s="22" t="s">
        <v>32</v>
      </c>
      <c r="J25" s="23">
        <f>IF(I25="Less(-)",-1,1)</f>
        <v>1</v>
      </c>
      <c r="K25" s="25" t="s">
        <v>39</v>
      </c>
      <c r="L25" s="25" t="s">
        <v>7</v>
      </c>
      <c r="M25" s="30"/>
      <c r="N25" s="31"/>
      <c r="O25" s="31"/>
      <c r="P25" s="39"/>
      <c r="Q25" s="31"/>
      <c r="R25" s="31"/>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57">
        <f>total_amount_ba($B$2,$D$2,D25,F25,J25,K25,M25)</f>
        <v>0</v>
      </c>
      <c r="BB25" s="57">
        <f>BA25+SUM(N25:AZ25)</f>
        <v>0</v>
      </c>
      <c r="BC25" s="27" t="str">
        <f>SpellNumber(L25,BB25)</f>
        <v>INR Zero Only</v>
      </c>
      <c r="IE25" s="14"/>
      <c r="IF25" s="14"/>
      <c r="IG25" s="14"/>
      <c r="IH25" s="14"/>
      <c r="II25" s="14"/>
    </row>
    <row r="26" spans="1:243" s="13" customFormat="1" ht="71.25" customHeight="1">
      <c r="A26" s="46">
        <v>3.09</v>
      </c>
      <c r="B26" s="36" t="s">
        <v>46</v>
      </c>
      <c r="C26" s="68"/>
      <c r="D26" s="28">
        <v>1</v>
      </c>
      <c r="E26" s="23" t="s">
        <v>44</v>
      </c>
      <c r="F26" s="29"/>
      <c r="G26" s="25"/>
      <c r="H26" s="25"/>
      <c r="I26" s="22" t="s">
        <v>32</v>
      </c>
      <c r="J26" s="23">
        <f t="shared" si="1"/>
        <v>1</v>
      </c>
      <c r="K26" s="25" t="s">
        <v>39</v>
      </c>
      <c r="L26" s="25" t="s">
        <v>7</v>
      </c>
      <c r="M26" s="30"/>
      <c r="N26" s="31"/>
      <c r="O26" s="31"/>
      <c r="P26" s="39"/>
      <c r="Q26" s="31"/>
      <c r="R26" s="31"/>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57">
        <f aca="true" t="shared" si="4" ref="BA26:BA33">total_amount_ba($B$2,$D$2,D26,F26,J26,K26,M26)</f>
        <v>0</v>
      </c>
      <c r="BB26" s="57">
        <f t="shared" si="2"/>
        <v>0</v>
      </c>
      <c r="BC26" s="27" t="str">
        <f t="shared" si="3"/>
        <v>INR Zero Only</v>
      </c>
      <c r="IE26" s="14"/>
      <c r="IF26" s="14"/>
      <c r="IG26" s="14"/>
      <c r="IH26" s="14"/>
      <c r="II26" s="14"/>
    </row>
    <row r="27" spans="1:243" s="13" customFormat="1" ht="66.75" customHeight="1">
      <c r="A27" s="46">
        <v>3.1</v>
      </c>
      <c r="B27" s="36" t="s">
        <v>67</v>
      </c>
      <c r="C27" s="68"/>
      <c r="D27" s="28">
        <v>2</v>
      </c>
      <c r="E27" s="23" t="s">
        <v>31</v>
      </c>
      <c r="F27" s="29"/>
      <c r="G27" s="25"/>
      <c r="H27" s="25"/>
      <c r="I27" s="22" t="s">
        <v>32</v>
      </c>
      <c r="J27" s="23">
        <f t="shared" si="1"/>
        <v>1</v>
      </c>
      <c r="K27" s="25" t="s">
        <v>39</v>
      </c>
      <c r="L27" s="25" t="s">
        <v>7</v>
      </c>
      <c r="M27" s="30"/>
      <c r="N27" s="31"/>
      <c r="O27" s="31"/>
      <c r="P27" s="39"/>
      <c r="Q27" s="31"/>
      <c r="R27" s="31"/>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57">
        <f t="shared" si="4"/>
        <v>0</v>
      </c>
      <c r="BB27" s="57">
        <f t="shared" si="2"/>
        <v>0</v>
      </c>
      <c r="BC27" s="27" t="str">
        <f t="shared" si="3"/>
        <v>INR Zero Only</v>
      </c>
      <c r="IE27" s="14"/>
      <c r="IF27" s="14"/>
      <c r="IG27" s="14"/>
      <c r="IH27" s="14"/>
      <c r="II27" s="14"/>
    </row>
    <row r="28" spans="1:243" s="13" customFormat="1" ht="59.25" customHeight="1">
      <c r="A28" s="46">
        <v>3.11</v>
      </c>
      <c r="B28" s="36" t="s">
        <v>68</v>
      </c>
      <c r="C28" s="68"/>
      <c r="D28" s="28">
        <v>1</v>
      </c>
      <c r="E28" s="23" t="s">
        <v>44</v>
      </c>
      <c r="F28" s="29"/>
      <c r="G28" s="25"/>
      <c r="H28" s="25"/>
      <c r="I28" s="22" t="s">
        <v>32</v>
      </c>
      <c r="J28" s="23">
        <f t="shared" si="1"/>
        <v>1</v>
      </c>
      <c r="K28" s="25" t="s">
        <v>39</v>
      </c>
      <c r="L28" s="25" t="s">
        <v>7</v>
      </c>
      <c r="M28" s="30"/>
      <c r="N28" s="31"/>
      <c r="O28" s="31"/>
      <c r="P28" s="39"/>
      <c r="Q28" s="31"/>
      <c r="R28" s="31"/>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57">
        <f t="shared" si="4"/>
        <v>0</v>
      </c>
      <c r="BB28" s="57">
        <f t="shared" si="2"/>
        <v>0</v>
      </c>
      <c r="BC28" s="27" t="str">
        <f t="shared" si="3"/>
        <v>INR Zero Only</v>
      </c>
      <c r="IE28" s="14"/>
      <c r="IF28" s="14"/>
      <c r="IG28" s="14"/>
      <c r="IH28" s="14"/>
      <c r="II28" s="14"/>
    </row>
    <row r="29" spans="1:243" s="13" customFormat="1" ht="59.25" customHeight="1">
      <c r="A29" s="46">
        <v>3.12</v>
      </c>
      <c r="B29" s="36" t="s">
        <v>69</v>
      </c>
      <c r="C29" s="68"/>
      <c r="D29" s="28">
        <v>1</v>
      </c>
      <c r="E29" s="23" t="s">
        <v>44</v>
      </c>
      <c r="F29" s="29"/>
      <c r="G29" s="25"/>
      <c r="H29" s="25"/>
      <c r="I29" s="22" t="s">
        <v>32</v>
      </c>
      <c r="J29" s="23">
        <f>IF(I29="Less(-)",-1,1)</f>
        <v>1</v>
      </c>
      <c r="K29" s="25" t="s">
        <v>39</v>
      </c>
      <c r="L29" s="25" t="s">
        <v>7</v>
      </c>
      <c r="M29" s="30"/>
      <c r="N29" s="31"/>
      <c r="O29" s="31"/>
      <c r="P29" s="39"/>
      <c r="Q29" s="31"/>
      <c r="R29" s="31"/>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57">
        <f>total_amount_ba($B$2,$D$2,D29,F29,J29,K29,M29)</f>
        <v>0</v>
      </c>
      <c r="BB29" s="57">
        <f>BA29+SUM(N29:AZ29)</f>
        <v>0</v>
      </c>
      <c r="BC29" s="27" t="str">
        <f>SpellNumber(L29,BB29)</f>
        <v>INR Zero Only</v>
      </c>
      <c r="IE29" s="14"/>
      <c r="IF29" s="14"/>
      <c r="IG29" s="14"/>
      <c r="IH29" s="14"/>
      <c r="II29" s="14"/>
    </row>
    <row r="30" spans="1:243" s="13" customFormat="1" ht="79.5" customHeight="1">
      <c r="A30" s="46">
        <v>3.13</v>
      </c>
      <c r="B30" s="62" t="s">
        <v>52</v>
      </c>
      <c r="C30" s="68"/>
      <c r="D30" s="28">
        <v>1000</v>
      </c>
      <c r="E30" s="23" t="s">
        <v>43</v>
      </c>
      <c r="F30" s="29"/>
      <c r="G30" s="25"/>
      <c r="H30" s="25"/>
      <c r="I30" s="22" t="s">
        <v>32</v>
      </c>
      <c r="J30" s="23">
        <f>IF(I30="Less(-)",-1,1)</f>
        <v>1</v>
      </c>
      <c r="K30" s="25" t="s">
        <v>39</v>
      </c>
      <c r="L30" s="25" t="s">
        <v>7</v>
      </c>
      <c r="M30" s="30"/>
      <c r="N30" s="31"/>
      <c r="O30" s="31"/>
      <c r="P30" s="39"/>
      <c r="Q30" s="31"/>
      <c r="R30" s="31"/>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57">
        <f>total_amount_ba($B$2,$D$2,D30,F30,J30,K30,M30)</f>
        <v>0</v>
      </c>
      <c r="BB30" s="57">
        <f>BA30+SUM(N30:AZ30)</f>
        <v>0</v>
      </c>
      <c r="BC30" s="27" t="str">
        <f>SpellNumber(L30,BB30)</f>
        <v>INR Zero Only</v>
      </c>
      <c r="IE30" s="14"/>
      <c r="IF30" s="14"/>
      <c r="IG30" s="14"/>
      <c r="IH30" s="14"/>
      <c r="II30" s="14"/>
    </row>
    <row r="31" spans="1:243" s="13" customFormat="1" ht="59.25" customHeight="1">
      <c r="A31" s="45">
        <v>4</v>
      </c>
      <c r="B31" s="38" t="s">
        <v>48</v>
      </c>
      <c r="C31" s="67"/>
      <c r="D31" s="28">
        <v>1</v>
      </c>
      <c r="E31" s="23" t="s">
        <v>44</v>
      </c>
      <c r="F31" s="29"/>
      <c r="G31" s="25"/>
      <c r="H31" s="25"/>
      <c r="I31" s="22" t="s">
        <v>32</v>
      </c>
      <c r="J31" s="23">
        <f>IF(I31="Less(-)",-1,1)</f>
        <v>1</v>
      </c>
      <c r="K31" s="25" t="s">
        <v>39</v>
      </c>
      <c r="L31" s="25" t="s">
        <v>7</v>
      </c>
      <c r="M31" s="30"/>
      <c r="N31" s="31"/>
      <c r="O31" s="31"/>
      <c r="P31" s="39"/>
      <c r="Q31" s="31"/>
      <c r="R31" s="31"/>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57">
        <f>total_amount_ba($B$2,$D$2,D31,F31,J31,K31,M31)</f>
        <v>0</v>
      </c>
      <c r="BB31" s="57">
        <f>BA31+SUM(N31:AZ31)</f>
        <v>0</v>
      </c>
      <c r="BC31" s="27" t="str">
        <f>SpellNumber(L31,BB31)</f>
        <v>INR Zero Only</v>
      </c>
      <c r="IE31" s="14"/>
      <c r="IF31" s="14"/>
      <c r="IG31" s="14"/>
      <c r="IH31" s="14"/>
      <c r="II31" s="14"/>
    </row>
    <row r="32" spans="1:243" s="13" customFormat="1" ht="78" customHeight="1">
      <c r="A32" s="61">
        <v>5</v>
      </c>
      <c r="B32" s="38" t="s">
        <v>70</v>
      </c>
      <c r="C32" s="67"/>
      <c r="D32" s="28">
        <v>1</v>
      </c>
      <c r="E32" s="23" t="s">
        <v>44</v>
      </c>
      <c r="F32" s="29"/>
      <c r="G32" s="25"/>
      <c r="H32" s="25"/>
      <c r="I32" s="22" t="s">
        <v>32</v>
      </c>
      <c r="J32" s="23">
        <f t="shared" si="1"/>
        <v>1</v>
      </c>
      <c r="K32" s="25" t="s">
        <v>39</v>
      </c>
      <c r="L32" s="25" t="s">
        <v>7</v>
      </c>
      <c r="M32" s="30"/>
      <c r="N32" s="31"/>
      <c r="O32" s="31"/>
      <c r="P32" s="39"/>
      <c r="Q32" s="31"/>
      <c r="R32" s="31"/>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57">
        <f t="shared" si="4"/>
        <v>0</v>
      </c>
      <c r="BB32" s="57">
        <f t="shared" si="2"/>
        <v>0</v>
      </c>
      <c r="BC32" s="27" t="str">
        <f t="shared" si="3"/>
        <v>INR Zero Only</v>
      </c>
      <c r="IE32" s="14">
        <v>2</v>
      </c>
      <c r="IF32" s="14" t="s">
        <v>28</v>
      </c>
      <c r="IG32" s="14" t="s">
        <v>36</v>
      </c>
      <c r="IH32" s="14">
        <v>10</v>
      </c>
      <c r="II32" s="14" t="s">
        <v>31</v>
      </c>
    </row>
    <row r="33" spans="1:243" s="13" customFormat="1" ht="58.5" customHeight="1">
      <c r="A33" s="46">
        <v>6</v>
      </c>
      <c r="B33" s="38" t="s">
        <v>49</v>
      </c>
      <c r="C33" s="68"/>
      <c r="D33" s="28">
        <v>1</v>
      </c>
      <c r="E33" s="23" t="s">
        <v>44</v>
      </c>
      <c r="F33" s="29"/>
      <c r="G33" s="25"/>
      <c r="H33" s="25"/>
      <c r="I33" s="22" t="s">
        <v>32</v>
      </c>
      <c r="J33" s="23">
        <f>IF(I33="Less(-)",-1,1)</f>
        <v>1</v>
      </c>
      <c r="K33" s="25" t="s">
        <v>39</v>
      </c>
      <c r="L33" s="25" t="s">
        <v>7</v>
      </c>
      <c r="M33" s="30"/>
      <c r="N33" s="31"/>
      <c r="O33" s="31"/>
      <c r="P33" s="39"/>
      <c r="Q33" s="31"/>
      <c r="R33" s="31"/>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57">
        <f t="shared" si="4"/>
        <v>0</v>
      </c>
      <c r="BB33" s="57">
        <f>BA33+SUM(N33:AZ33)</f>
        <v>0</v>
      </c>
      <c r="BC33" s="27" t="str">
        <f>SpellNumber(L33,BB33)</f>
        <v>INR Zero Only</v>
      </c>
      <c r="IE33" s="14"/>
      <c r="IF33" s="14"/>
      <c r="IG33" s="14"/>
      <c r="IH33" s="14"/>
      <c r="II33" s="14"/>
    </row>
    <row r="34" spans="1:243" s="13" customFormat="1" ht="33" customHeight="1">
      <c r="A34" s="89" t="s">
        <v>72</v>
      </c>
      <c r="B34" s="34"/>
      <c r="C34" s="22"/>
      <c r="D34" s="22"/>
      <c r="E34" s="22"/>
      <c r="F34" s="22"/>
      <c r="G34" s="22"/>
      <c r="H34" s="69"/>
      <c r="I34" s="69"/>
      <c r="J34" s="69"/>
      <c r="K34" s="69"/>
      <c r="L34" s="22"/>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70">
        <f>SUM(BA13:BA32)</f>
        <v>0</v>
      </c>
      <c r="BB34" s="70">
        <f>SUM(BB13:BB33)</f>
        <v>0</v>
      </c>
      <c r="BC34" s="27" t="str">
        <f>SpellNumber($E$2,BB34)</f>
        <v>INR Zero Only</v>
      </c>
      <c r="IE34" s="14">
        <v>4</v>
      </c>
      <c r="IF34" s="14" t="s">
        <v>34</v>
      </c>
      <c r="IG34" s="14" t="s">
        <v>37</v>
      </c>
      <c r="IH34" s="14">
        <v>10</v>
      </c>
      <c r="II34" s="14" t="s">
        <v>31</v>
      </c>
    </row>
    <row r="35" spans="1:243" s="16" customFormat="1" ht="39" customHeight="1" hidden="1">
      <c r="A35" s="47" t="s">
        <v>40</v>
      </c>
      <c r="B35" s="15"/>
      <c r="C35" s="59"/>
      <c r="D35" s="71"/>
      <c r="E35" s="72" t="s">
        <v>38</v>
      </c>
      <c r="F35" s="73"/>
      <c r="G35" s="74"/>
      <c r="H35" s="59"/>
      <c r="I35" s="59"/>
      <c r="J35" s="59"/>
      <c r="K35" s="75"/>
      <c r="L35" s="76"/>
      <c r="M35" s="77"/>
      <c r="N35" s="59"/>
      <c r="O35" s="60"/>
      <c r="P35" s="60"/>
      <c r="Q35" s="60"/>
      <c r="R35" s="60"/>
      <c r="S35" s="60"/>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78">
        <f>IF(ISBLANK(F35),0,IF(E35="Excess (+)",ROUND(BA34+(BA34*F35),2),IF(E35="Less (-)",ROUND(BA34+(BA34*F35*(-1)),2),0)))</f>
        <v>0</v>
      </c>
      <c r="BB35" s="78">
        <f>ROUND(BA35,0)</f>
        <v>0</v>
      </c>
      <c r="BC35" s="12" t="str">
        <f>SpellNumber(L35,BB35)</f>
        <v> Zero Only</v>
      </c>
      <c r="IE35" s="17"/>
      <c r="IF35" s="17"/>
      <c r="IG35" s="17"/>
      <c r="IH35" s="17"/>
      <c r="II35" s="17"/>
    </row>
    <row r="36" spans="1:243" s="16" customFormat="1" ht="51" customHeight="1">
      <c r="A36" s="47" t="s">
        <v>75</v>
      </c>
      <c r="B36" s="15"/>
      <c r="C36" s="80" t="str">
        <f>SpellNumber($E$2,BB34)</f>
        <v>INR Zero Only</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IE36" s="17"/>
      <c r="IF36" s="17"/>
      <c r="IG36" s="17"/>
      <c r="IH36" s="17"/>
      <c r="II36" s="17"/>
    </row>
    <row r="37" spans="1:243" s="10" customFormat="1" ht="15.75">
      <c r="A37" s="48"/>
      <c r="C37" s="18"/>
      <c r="D37" s="18"/>
      <c r="E37" s="18"/>
      <c r="F37" s="18"/>
      <c r="G37" s="18"/>
      <c r="H37" s="18"/>
      <c r="I37" s="18"/>
      <c r="J37" s="18"/>
      <c r="K37" s="18"/>
      <c r="L37" s="18"/>
      <c r="M37" s="18"/>
      <c r="O37" s="18"/>
      <c r="BA37" s="18"/>
      <c r="BC37" s="18"/>
      <c r="IE37" s="11"/>
      <c r="IF37" s="11"/>
      <c r="IG37" s="11"/>
      <c r="IH37" s="11"/>
      <c r="II37" s="11"/>
    </row>
  </sheetData>
  <sheetProtection password="CF5D" sheet="1" selectLockedCells="1"/>
  <mergeCells count="8">
    <mergeCell ref="A9:BC9"/>
    <mergeCell ref="C36:BC36"/>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35">
      <formula1>IF(ISBLANK(F35),$A$3:$C$3,$B$3:$C$3)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5">
      <formula1>0</formula1>
      <formula2>IF(E35&lt;&gt;"Select",99.9,0)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5">
      <formula1>IF(E35&lt;&gt;"Select",0,-1)</formula1>
      <formula2>IF(E35&lt;&gt;"Select",99.99,-1)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5">
      <formula1>"Select, Option C1, Option D1"</formula1>
    </dataValidation>
    <dataValidation allowBlank="1" showInputMessage="1" showErrorMessage="1" promptTitle="Item Description" prompt="Please enter Item Description in text" sqref="B18:B33"/>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24 L25 L26 L27 L28 L29 L30 L31 L32 L13 L14 L15 L16 L17 L18 L19 L20 L21 L22 L23 L33">
      <formula1>"INR"</formula1>
    </dataValidation>
    <dataValidation allowBlank="1" showInputMessage="1" showErrorMessage="1" promptTitle="Addition / Deduction" prompt="Please Choose the correct One" sqref="J13:J33"/>
    <dataValidation type="list" showInputMessage="1" showErrorMessage="1" sqref="I13:I33">
      <formula1>"Excess(+), Less(-)"</formula1>
    </dataValidation>
    <dataValidation type="decimal" allowBlank="1" showInputMessage="1" showErrorMessage="1" errorTitle="Invalid Entry" error="Only Numeric Values are allowed. " sqref="A13:A33">
      <formula1>0</formula1>
      <formula2>999999999999999</formula2>
    </dataValidation>
    <dataValidation allowBlank="1" showInputMessage="1" showErrorMessage="1" promptTitle="Itemcode/Make" prompt="Please enter text" sqref="C13:C33"/>
    <dataValidation type="decimal" allowBlank="1" showInputMessage="1" showErrorMessage="1" promptTitle="Rate Entry" prompt="Please enter the Other Taxes2 in Rupees for this item. " errorTitle="Invaid Entry" error="Only Numeric Values are allowed. " sqref="N13: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3">
      <formula1>0</formula1>
      <formula2>999999999999999</formula2>
    </dataValidation>
    <dataValidation allowBlank="1" showInputMessage="1" showErrorMessage="1" promptTitle="Units" prompt="Please enter Units in text" sqref="E13:E33"/>
    <dataValidation type="decimal" allowBlank="1" showInputMessage="1" showErrorMessage="1" promptTitle="Quantity" prompt="Please enter the Quantity for this item. " errorTitle="Invalid Entry" error="Only Numeric Values are allowed. " sqref="F13:F33 D13:D33">
      <formula1>0</formula1>
      <formula2>999999999999999</formula2>
    </dataValidation>
    <dataValidation type="list" allowBlank="1" showInputMessage="1" showErrorMessage="1" sqref="K13:K3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33">
      <formula1>0</formula1>
      <formula2>999999999999999</formula2>
    </dataValidation>
  </dataValidations>
  <printOptions/>
  <pageMargins left="0.5511811023622047" right="0.31496062992125984" top="0.5905511811023623" bottom="0.5118110236220472" header="0.31496062992125984" footer="0.31496062992125984"/>
  <pageSetup fitToHeight="2"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zoomScalePageLayoutView="0" workbookViewId="0" topLeftCell="A1">
      <selection activeCell="D8" sqref="D8"/>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 Malhotra</cp:lastModifiedBy>
  <cp:lastPrinted>2022-11-14T06:37:05Z</cp:lastPrinted>
  <dcterms:created xsi:type="dcterms:W3CDTF">2009-01-30T06:42:42Z</dcterms:created>
  <dcterms:modified xsi:type="dcterms:W3CDTF">2023-01-31T09:10:47Z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NC</vt:lpwstr>
  </property>
  <property fmtid="{D5CDD505-2E9C-101B-9397-08002B2CF9AE}" pid="3" name="BoQVersion">
    <vt:lpwstr>Invalid</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TBCO_ScreenResolution">
    <vt:lpwstr>96 96 1366 768</vt:lpwstr>
  </property>
</Properties>
</file>